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" yWindow="72" windowWidth="15480" windowHeight="9528" tabRatio="800"/>
  </bookViews>
  <sheets>
    <sheet name="Приложение 3 к ПЗ" sheetId="18" r:id="rId1"/>
  </sheets>
  <definedNames>
    <definedName name="_xlnm.Print_Area" localSheetId="0">'Приложение 3 к ПЗ'!$A$1:$G$55</definedName>
  </definedNames>
  <calcPr calcId="124519"/>
</workbook>
</file>

<file path=xl/calcChain.xml><?xml version="1.0" encoding="utf-8"?>
<calcChain xmlns="http://schemas.openxmlformats.org/spreadsheetml/2006/main">
  <c r="E52" i="18"/>
  <c r="E55" s="1"/>
  <c r="E53"/>
  <c r="D53"/>
  <c r="C53"/>
  <c r="D52"/>
  <c r="C52"/>
  <c r="C55" s="1"/>
  <c r="G24"/>
  <c r="G23"/>
  <c r="G22"/>
  <c r="F24"/>
  <c r="F23"/>
  <c r="F22"/>
  <c r="G33"/>
  <c r="G32"/>
  <c r="G31"/>
  <c r="F33"/>
  <c r="F32"/>
  <c r="F31"/>
  <c r="G8"/>
  <c r="F8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0"/>
  <c r="F29"/>
  <c r="F28"/>
  <c r="F27"/>
  <c r="F26"/>
  <c r="F25"/>
  <c r="F21"/>
  <c r="F20"/>
  <c r="F19"/>
  <c r="F18"/>
  <c r="F17"/>
  <c r="F16"/>
  <c r="F15"/>
  <c r="F14"/>
  <c r="F13"/>
  <c r="F12"/>
  <c r="F11"/>
  <c r="F10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0"/>
  <c r="G29"/>
  <c r="G28"/>
  <c r="G27"/>
  <c r="G26"/>
  <c r="G25"/>
  <c r="G21"/>
  <c r="G20"/>
  <c r="G19"/>
  <c r="G18"/>
  <c r="G17"/>
  <c r="G16"/>
  <c r="G15"/>
  <c r="G14"/>
  <c r="G13"/>
  <c r="G12"/>
  <c r="G11"/>
  <c r="G10"/>
  <c r="G53" l="1"/>
  <c r="F53"/>
  <c r="G52"/>
  <c r="F52"/>
  <c r="D54"/>
  <c r="C54"/>
  <c r="D55"/>
  <c r="G55" s="1"/>
  <c r="E54"/>
  <c r="F55" l="1"/>
  <c r="G54"/>
  <c r="F54"/>
</calcChain>
</file>

<file path=xl/sharedStrings.xml><?xml version="1.0" encoding="utf-8"?>
<sst xmlns="http://schemas.openxmlformats.org/spreadsheetml/2006/main" count="57" uniqueCount="30">
  <si>
    <t>тыс. рублей</t>
  </si>
  <si>
    <t>Наименование</t>
  </si>
  <si>
    <t>%</t>
  </si>
  <si>
    <t>ВСЕГО РАСХОДОВ, в том числе</t>
  </si>
  <si>
    <t>за счет собственных средств бюджета</t>
  </si>
  <si>
    <t>за счет межбюджетных трансфертов из других бюджетов</t>
  </si>
  <si>
    <t xml:space="preserve">                               из них:</t>
  </si>
  <si>
    <t>Непрограммные мероприятия</t>
  </si>
  <si>
    <t>за счет межбюджетных трансфертов из областного бюджета</t>
  </si>
  <si>
    <t>Всего по муниципальным программам, из них</t>
  </si>
  <si>
    <t>Приложение №3 к пояснительной записке</t>
  </si>
  <si>
    <t>Распределение бюджетных ассигнований районного бюджета Питерского муниципального района на 2021 год по муниципальным программам и непрграммным направлениям деятельности</t>
  </si>
  <si>
    <t>Исполнено за 2019 год</t>
  </si>
  <si>
    <t>Ожидаемое исполнение 2020 года</t>
  </si>
  <si>
    <t>Проект на 2021 год</t>
  </si>
  <si>
    <t>Отклонение проекта 2021 года от ожидаемого исполнения 2020 года</t>
  </si>
  <si>
    <t>1) Муниципальная программа  «Сохранение достигнутых показателей повышения оплаты труда педагогов учреждений дополнительного образования детей и работников учреждений культуры Питерского муниципального района на 2019-2023 годы»</t>
  </si>
  <si>
    <t>2) Муниципальная программа "Реализация мероприятий по повышению уровня оплаты труда некоторых категорий работников муниципальных учреждений Питерского муниципального района на 2019-2023 годы"</t>
  </si>
  <si>
    <t>13) Муниципальная программа Питерского района « Развитие информационного партнерства органов местного самоуправления Питерского муниципального района со средствами массовой информации до 2023 года»</t>
  </si>
  <si>
    <t>3) Муниципальная программа «Развитие местного самоуправления Питерского муниципального района на 2018-2023 годы»</t>
  </si>
  <si>
    <t>4) Муниципальная программа "Гармонизация межнациональных и межконфессиональных отношений в Питерском муниципальном районе на 2017-2023 годы"</t>
  </si>
  <si>
    <t>5) Муниципальная программа «Укрепление материально-технической базы учреждений культуры Питерского муниципального района на 2019 год»</t>
  </si>
  <si>
    <t>6) Муниципальная программа «Краткосрочный план реализации региональной программы капитального ремонта общего имущества в многоквартирных домах в Питерском муниципальном районе Саратовской области до 2023 года»</t>
  </si>
  <si>
    <t>7) Муниципальная программа "Летняя занятость детей и подростков Питерского муниципального района  на 2018-2023 годы"</t>
  </si>
  <si>
    <t>8) Муниципальная программа «Энергосбережение и повышение энергетической эффективности Питерского муниципального района на 2011-2020 годы, 2021-2030 годы»</t>
  </si>
  <si>
    <t>9) Муниципальная программа «Обеспечение жильем молодых семей на  2016-2023  годы»</t>
  </si>
  <si>
    <t>10) Муниципальная программа «Социальная поддержка , социальное обслуживание и социализация граждан  Питерского муниципального района до 2023 года»</t>
  </si>
  <si>
    <t>11) Муниципальная программа «Развитие транспортной системы в Питерском муниципальном районе на 2017-2023 годы»</t>
  </si>
  <si>
    <t xml:space="preserve">12) Муниципальная программа «Развитие образования в Питерском муниципальном районе до 2023 года» </t>
  </si>
  <si>
    <t xml:space="preserve">13) Муниципальная программа «Культура Питерского муниципального района до 2023 года»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</si>
</sst>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4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5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5" fontId="5" fillId="0" borderId="7" xfId="3" applyNumberFormat="1" applyFont="1" applyFill="1" applyBorder="1" applyAlignment="1" applyProtection="1">
      <alignment horizontal="center" vertical="center"/>
      <protection hidden="1"/>
    </xf>
    <xf numFmtId="4" fontId="5" fillId="0" borderId="7" xfId="3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center" textRotation="178" wrapText="1"/>
    </xf>
    <xf numFmtId="0" fontId="13" fillId="0" borderId="0" xfId="1" applyFont="1" applyFill="1" applyBorder="1" applyAlignment="1">
      <alignment vertical="center" textRotation="178" wrapText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65" fontId="11" fillId="0" borderId="7" xfId="1" applyNumberFormat="1" applyFont="1" applyFill="1" applyBorder="1" applyAlignment="1" applyProtection="1">
      <alignment horizontal="right" shrinkToFit="1"/>
      <protection hidden="1"/>
    </xf>
    <xf numFmtId="165" fontId="5" fillId="0" borderId="7" xfId="1" applyNumberFormat="1" applyFont="1" applyFill="1" applyBorder="1" applyAlignment="1" applyProtection="1">
      <alignment horizontal="right" shrinkToFit="1"/>
      <protection hidden="1"/>
    </xf>
    <xf numFmtId="165" fontId="15" fillId="0" borderId="7" xfId="1" applyNumberFormat="1" applyFont="1" applyFill="1" applyBorder="1" applyAlignment="1" applyProtection="1">
      <alignment horizontal="right" shrinkToFit="1"/>
      <protection hidden="1"/>
    </xf>
    <xf numFmtId="165" fontId="5" fillId="0" borderId="7" xfId="1" applyNumberFormat="1" applyFont="1" applyFill="1" applyBorder="1" applyAlignment="1" applyProtection="1">
      <alignment horizontal="center" vertical="center" shrinkToFit="1"/>
      <protection hidden="1"/>
    </xf>
    <xf numFmtId="166" fontId="5" fillId="0" borderId="7" xfId="1" applyNumberFormat="1" applyFont="1" applyFill="1" applyBorder="1" applyAlignment="1">
      <alignment horizontal="right" shrinkToFit="1"/>
    </xf>
    <xf numFmtId="166" fontId="11" fillId="0" borderId="7" xfId="1" applyNumberFormat="1" applyFont="1" applyFill="1" applyBorder="1" applyAlignment="1">
      <alignment horizontal="right" shrinkToFit="1"/>
    </xf>
    <xf numFmtId="0" fontId="16" fillId="0" borderId="0" xfId="0" applyFont="1"/>
    <xf numFmtId="0" fontId="10" fillId="0" borderId="0" xfId="0" applyFont="1" applyFill="1" applyAlignment="1">
      <alignment horizontal="right" vertical="center" wrapText="1"/>
    </xf>
    <xf numFmtId="0" fontId="11" fillId="0" borderId="3" xfId="1" applyFont="1" applyFill="1" applyBorder="1" applyAlignment="1" applyProtection="1">
      <alignment horizontal="right" vertical="center" wrapText="1"/>
      <protection hidden="1"/>
    </xf>
    <xf numFmtId="0" fontId="11" fillId="0" borderId="4" xfId="1" applyFont="1" applyFill="1" applyBorder="1" applyAlignment="1" applyProtection="1">
      <alignment horizontal="right" vertical="center" wrapText="1"/>
      <protection hidden="1"/>
    </xf>
    <xf numFmtId="0" fontId="5" fillId="0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8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top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 applyFill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top" wrapText="1"/>
    </xf>
    <xf numFmtId="0" fontId="15" fillId="0" borderId="3" xfId="1" applyFont="1" applyFill="1" applyBorder="1" applyAlignment="1" applyProtection="1">
      <alignment horizontal="left" vertical="center" wrapText="1"/>
      <protection hidden="1"/>
    </xf>
    <xf numFmtId="0" fontId="15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0"/>
  <sheetViews>
    <sheetView tabSelected="1" workbookViewId="0">
      <selection activeCell="C8" sqref="C8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4.5546875" style="2" customWidth="1"/>
    <col min="4" max="4" width="12.88671875" style="2" customWidth="1"/>
    <col min="5" max="5" width="14" style="2" customWidth="1"/>
    <col min="6" max="6" width="9.44140625" style="2" customWidth="1"/>
    <col min="7" max="7" width="13.5546875" style="2" customWidth="1"/>
    <col min="8" max="11" width="20.5546875" style="1"/>
    <col min="12" max="16384" width="20.5546875" style="2"/>
  </cols>
  <sheetData>
    <row r="1" spans="1:11" ht="13.2">
      <c r="G1" s="26" t="s">
        <v>10</v>
      </c>
      <c r="H1" s="25"/>
      <c r="I1" s="25"/>
    </row>
    <row r="2" spans="1:11" ht="13.2">
      <c r="E2" s="34"/>
      <c r="F2" s="34"/>
      <c r="G2" s="34"/>
      <c r="H2" s="2"/>
      <c r="I2" s="2"/>
    </row>
    <row r="3" spans="1:11" ht="42" customHeight="1">
      <c r="A3" s="47" t="s">
        <v>11</v>
      </c>
      <c r="B3" s="47"/>
      <c r="C3" s="47"/>
      <c r="D3" s="47"/>
      <c r="E3" s="47"/>
      <c r="F3" s="47"/>
      <c r="G3" s="47"/>
    </row>
    <row r="4" spans="1:11" ht="15.6">
      <c r="F4" s="12"/>
      <c r="G4" s="13" t="s">
        <v>0</v>
      </c>
    </row>
    <row r="5" spans="1:11" s="15" customFormat="1" ht="13.2">
      <c r="A5" s="48" t="s">
        <v>1</v>
      </c>
      <c r="B5" s="48"/>
      <c r="C5" s="42" t="s">
        <v>12</v>
      </c>
      <c r="D5" s="42" t="s">
        <v>13</v>
      </c>
      <c r="E5" s="42" t="s">
        <v>14</v>
      </c>
      <c r="F5" s="43" t="s">
        <v>15</v>
      </c>
      <c r="G5" s="44"/>
      <c r="H5" s="14"/>
      <c r="I5" s="14"/>
      <c r="J5" s="14"/>
      <c r="K5" s="14"/>
    </row>
    <row r="6" spans="1:11" s="15" customFormat="1" ht="27.6" customHeight="1">
      <c r="A6" s="48"/>
      <c r="B6" s="48"/>
      <c r="C6" s="42"/>
      <c r="D6" s="42"/>
      <c r="E6" s="42"/>
      <c r="F6" s="45"/>
      <c r="G6" s="46"/>
      <c r="H6" s="14"/>
      <c r="I6" s="14"/>
      <c r="J6" s="14"/>
      <c r="K6" s="14"/>
    </row>
    <row r="7" spans="1:11" s="15" customFormat="1" ht="13.2">
      <c r="A7" s="48"/>
      <c r="B7" s="48"/>
      <c r="C7" s="42"/>
      <c r="D7" s="42"/>
      <c r="E7" s="42"/>
      <c r="F7" s="16" t="s">
        <v>2</v>
      </c>
      <c r="G7" s="17" t="s">
        <v>0</v>
      </c>
      <c r="H7" s="14"/>
      <c r="I7" s="14"/>
      <c r="J7" s="14"/>
      <c r="K7" s="14"/>
    </row>
    <row r="8" spans="1:11" s="10" customFormat="1" ht="13.2">
      <c r="A8" s="37" t="s">
        <v>3</v>
      </c>
      <c r="B8" s="38"/>
      <c r="C8" s="30">
        <v>348301.7</v>
      </c>
      <c r="D8" s="30">
        <v>362362.4</v>
      </c>
      <c r="E8" s="30">
        <v>340471.9</v>
      </c>
      <c r="F8" s="31">
        <f>E8/D8</f>
        <v>0.93958948279402055</v>
      </c>
      <c r="G8" s="28">
        <f>E8-D8</f>
        <v>-21890.5</v>
      </c>
      <c r="H8" s="11"/>
      <c r="I8" s="7"/>
      <c r="J8" s="11"/>
      <c r="K8" s="11"/>
    </row>
    <row r="9" spans="1:11" ht="13.2">
      <c r="A9" s="39" t="s">
        <v>6</v>
      </c>
      <c r="B9" s="40"/>
      <c r="C9" s="40"/>
      <c r="D9" s="40"/>
      <c r="E9" s="40"/>
      <c r="F9" s="40"/>
      <c r="G9" s="41"/>
      <c r="I9" s="7"/>
    </row>
    <row r="10" spans="1:11" s="9" customFormat="1" ht="55.5" customHeight="1">
      <c r="A10" s="39" t="s">
        <v>16</v>
      </c>
      <c r="B10" s="41"/>
      <c r="C10" s="28">
        <v>10030.700000000001</v>
      </c>
      <c r="D10" s="28">
        <v>15028.6</v>
      </c>
      <c r="E10" s="28">
        <v>15189.1</v>
      </c>
      <c r="F10" s="31">
        <f>E10/D10</f>
        <v>1.0106796374911835</v>
      </c>
      <c r="G10" s="28">
        <f>E10-D10</f>
        <v>160.5</v>
      </c>
      <c r="H10" s="8"/>
      <c r="I10" s="18"/>
      <c r="J10" s="8"/>
      <c r="K10" s="8"/>
    </row>
    <row r="11" spans="1:11" s="23" customFormat="1" ht="13.2">
      <c r="A11" s="35" t="s">
        <v>4</v>
      </c>
      <c r="B11" s="36"/>
      <c r="C11" s="27">
        <v>501.5</v>
      </c>
      <c r="D11" s="27">
        <v>150.30000000000001</v>
      </c>
      <c r="E11" s="27">
        <v>151.9</v>
      </c>
      <c r="F11" s="32">
        <f t="shared" ref="F11:F55" si="0">E11/D11</f>
        <v>1.0106453759148371</v>
      </c>
      <c r="G11" s="27">
        <f t="shared" ref="G11:G55" si="1">E11-D11</f>
        <v>1.5999999999999943</v>
      </c>
      <c r="H11" s="21"/>
      <c r="I11" s="22"/>
      <c r="J11" s="21"/>
      <c r="K11" s="21"/>
    </row>
    <row r="12" spans="1:11" s="23" customFormat="1" ht="13.8">
      <c r="A12" s="35" t="s">
        <v>5</v>
      </c>
      <c r="B12" s="36"/>
      <c r="C12" s="27">
        <v>9529.2000000000007</v>
      </c>
      <c r="D12" s="33">
        <v>14878.3</v>
      </c>
      <c r="E12" s="27">
        <v>15037.2</v>
      </c>
      <c r="F12" s="32">
        <f t="shared" si="0"/>
        <v>1.0106799836002771</v>
      </c>
      <c r="G12" s="27">
        <f t="shared" si="1"/>
        <v>158.90000000000146</v>
      </c>
      <c r="H12" s="21"/>
      <c r="I12" s="22"/>
      <c r="J12" s="21"/>
      <c r="K12" s="21"/>
    </row>
    <row r="13" spans="1:11" s="9" customFormat="1" ht="56.25" customHeight="1">
      <c r="A13" s="39" t="s">
        <v>17</v>
      </c>
      <c r="B13" s="41"/>
      <c r="C13" s="28">
        <v>1606.8</v>
      </c>
      <c r="D13" s="28">
        <v>3373.2</v>
      </c>
      <c r="E13" s="28">
        <v>0</v>
      </c>
      <c r="F13" s="31">
        <f t="shared" si="0"/>
        <v>0</v>
      </c>
      <c r="G13" s="28">
        <f t="shared" si="1"/>
        <v>-3373.2</v>
      </c>
      <c r="H13" s="8"/>
      <c r="I13" s="18"/>
      <c r="J13" s="8"/>
      <c r="K13" s="8"/>
    </row>
    <row r="14" spans="1:11" s="23" customFormat="1" ht="13.2">
      <c r="A14" s="35" t="s">
        <v>4</v>
      </c>
      <c r="B14" s="36"/>
      <c r="C14" s="27">
        <v>160.6</v>
      </c>
      <c r="D14" s="27">
        <v>33.700000000000003</v>
      </c>
      <c r="E14" s="27">
        <v>0</v>
      </c>
      <c r="F14" s="32">
        <f t="shared" si="0"/>
        <v>0</v>
      </c>
      <c r="G14" s="27">
        <f t="shared" si="1"/>
        <v>-33.700000000000003</v>
      </c>
      <c r="H14" s="21"/>
      <c r="I14" s="22"/>
      <c r="J14" s="21"/>
      <c r="K14" s="21"/>
    </row>
    <row r="15" spans="1:11" s="23" customFormat="1" ht="13.2">
      <c r="A15" s="35" t="s">
        <v>8</v>
      </c>
      <c r="B15" s="36"/>
      <c r="C15" s="27">
        <v>1446.2</v>
      </c>
      <c r="D15" s="27">
        <v>3339.5</v>
      </c>
      <c r="E15" s="27">
        <v>0</v>
      </c>
      <c r="F15" s="32">
        <f t="shared" si="0"/>
        <v>0</v>
      </c>
      <c r="G15" s="27">
        <f t="shared" si="1"/>
        <v>-3339.5</v>
      </c>
      <c r="H15" s="21"/>
      <c r="I15" s="22"/>
      <c r="J15" s="21"/>
      <c r="K15" s="21"/>
    </row>
    <row r="16" spans="1:11" s="9" customFormat="1" ht="43.2" customHeight="1">
      <c r="A16" s="39" t="s">
        <v>19</v>
      </c>
      <c r="B16" s="41"/>
      <c r="C16" s="28">
        <v>4072.6</v>
      </c>
      <c r="D16" s="28">
        <v>6077.6</v>
      </c>
      <c r="E16" s="28">
        <v>2262.1999999999998</v>
      </c>
      <c r="F16" s="31">
        <f t="shared" si="0"/>
        <v>0.37221929709095691</v>
      </c>
      <c r="G16" s="28">
        <f t="shared" si="1"/>
        <v>-3815.4000000000005</v>
      </c>
      <c r="H16" s="24"/>
      <c r="I16" s="18"/>
      <c r="J16" s="8"/>
      <c r="K16" s="8"/>
    </row>
    <row r="17" spans="1:11" s="23" customFormat="1" ht="13.2">
      <c r="A17" s="35" t="s">
        <v>4</v>
      </c>
      <c r="B17" s="36"/>
      <c r="C17" s="27">
        <v>3582.6</v>
      </c>
      <c r="D17" s="27">
        <v>6077.6</v>
      </c>
      <c r="E17" s="27">
        <v>2262.1999999999998</v>
      </c>
      <c r="F17" s="32">
        <f t="shared" si="0"/>
        <v>0.37221929709095691</v>
      </c>
      <c r="G17" s="27">
        <f t="shared" si="1"/>
        <v>-3815.4000000000005</v>
      </c>
      <c r="H17" s="21"/>
      <c r="I17" s="22"/>
      <c r="J17" s="21"/>
      <c r="K17" s="21"/>
    </row>
    <row r="18" spans="1:11" s="23" customFormat="1" ht="13.2">
      <c r="A18" s="35" t="s">
        <v>5</v>
      </c>
      <c r="B18" s="36"/>
      <c r="C18" s="27">
        <v>490</v>
      </c>
      <c r="D18" s="27">
        <v>0</v>
      </c>
      <c r="E18" s="27">
        <v>0</v>
      </c>
      <c r="F18" s="32" t="e">
        <f t="shared" si="0"/>
        <v>#DIV/0!</v>
      </c>
      <c r="G18" s="27">
        <f t="shared" si="1"/>
        <v>0</v>
      </c>
      <c r="H18" s="21"/>
      <c r="I18" s="22"/>
      <c r="J18" s="21"/>
      <c r="K18" s="21"/>
    </row>
    <row r="19" spans="1:11" s="9" customFormat="1" ht="42.75" customHeight="1">
      <c r="A19" s="39" t="s">
        <v>20</v>
      </c>
      <c r="B19" s="41"/>
      <c r="C19" s="28">
        <v>8.6</v>
      </c>
      <c r="D19" s="28">
        <v>39.4</v>
      </c>
      <c r="E19" s="28">
        <v>40.799999999999997</v>
      </c>
      <c r="F19" s="31">
        <f t="shared" si="0"/>
        <v>1.0355329949238579</v>
      </c>
      <c r="G19" s="28">
        <f t="shared" si="1"/>
        <v>1.3999999999999986</v>
      </c>
      <c r="H19" s="8"/>
      <c r="I19" s="18"/>
      <c r="J19" s="8"/>
      <c r="K19" s="8"/>
    </row>
    <row r="20" spans="1:11" s="23" customFormat="1" ht="13.2">
      <c r="A20" s="35" t="s">
        <v>4</v>
      </c>
      <c r="B20" s="36"/>
      <c r="C20" s="27">
        <v>8.6</v>
      </c>
      <c r="D20" s="27">
        <v>39.4</v>
      </c>
      <c r="E20" s="27">
        <v>40.799999999999997</v>
      </c>
      <c r="F20" s="32">
        <f t="shared" si="0"/>
        <v>1.0355329949238579</v>
      </c>
      <c r="G20" s="27">
        <f t="shared" si="1"/>
        <v>1.3999999999999986</v>
      </c>
      <c r="H20" s="21"/>
      <c r="I20" s="22"/>
      <c r="J20" s="21"/>
      <c r="K20" s="21"/>
    </row>
    <row r="21" spans="1:11" s="23" customFormat="1" ht="13.2">
      <c r="A21" s="35" t="s">
        <v>5</v>
      </c>
      <c r="B21" s="36"/>
      <c r="C21" s="27">
        <v>0</v>
      </c>
      <c r="D21" s="27">
        <v>0</v>
      </c>
      <c r="E21" s="27">
        <v>0</v>
      </c>
      <c r="F21" s="32" t="e">
        <f t="shared" si="0"/>
        <v>#DIV/0!</v>
      </c>
      <c r="G21" s="27">
        <f t="shared" si="1"/>
        <v>0</v>
      </c>
      <c r="H21" s="21"/>
      <c r="I21" s="22"/>
      <c r="J21" s="21"/>
      <c r="K21" s="21"/>
    </row>
    <row r="22" spans="1:11" s="23" customFormat="1" ht="45.75" customHeight="1">
      <c r="A22" s="39" t="s">
        <v>21</v>
      </c>
      <c r="B22" s="41"/>
      <c r="C22" s="28">
        <v>2819.7</v>
      </c>
      <c r="D22" s="28">
        <v>0</v>
      </c>
      <c r="E22" s="28">
        <v>0</v>
      </c>
      <c r="F22" s="31" t="e">
        <f t="shared" si="0"/>
        <v>#DIV/0!</v>
      </c>
      <c r="G22" s="28">
        <f t="shared" si="1"/>
        <v>0</v>
      </c>
      <c r="H22" s="21"/>
      <c r="I22" s="22"/>
      <c r="J22" s="21"/>
      <c r="K22" s="21"/>
    </row>
    <row r="23" spans="1:11" s="23" customFormat="1" ht="13.2">
      <c r="A23" s="35" t="s">
        <v>4</v>
      </c>
      <c r="B23" s="36"/>
      <c r="C23" s="27">
        <v>140</v>
      </c>
      <c r="D23" s="27">
        <v>0</v>
      </c>
      <c r="E23" s="27">
        <v>0</v>
      </c>
      <c r="F23" s="32" t="e">
        <f t="shared" si="0"/>
        <v>#DIV/0!</v>
      </c>
      <c r="G23" s="27">
        <f t="shared" si="1"/>
        <v>0</v>
      </c>
      <c r="H23" s="21"/>
      <c r="I23" s="22"/>
      <c r="J23" s="21"/>
      <c r="K23" s="21"/>
    </row>
    <row r="24" spans="1:11" s="23" customFormat="1" ht="13.2">
      <c r="A24" s="35"/>
      <c r="B24" s="36"/>
      <c r="C24" s="27">
        <v>2679.7</v>
      </c>
      <c r="D24" s="27">
        <v>0</v>
      </c>
      <c r="E24" s="27">
        <v>0</v>
      </c>
      <c r="F24" s="32" t="e">
        <f t="shared" si="0"/>
        <v>#DIV/0!</v>
      </c>
      <c r="G24" s="27">
        <f t="shared" si="1"/>
        <v>0</v>
      </c>
      <c r="H24" s="21"/>
      <c r="I24" s="22"/>
      <c r="J24" s="21"/>
      <c r="K24" s="21"/>
    </row>
    <row r="25" spans="1:11" s="9" customFormat="1" ht="57" customHeight="1">
      <c r="A25" s="39" t="s">
        <v>22</v>
      </c>
      <c r="B25" s="41"/>
      <c r="C25" s="28">
        <v>123.8</v>
      </c>
      <c r="D25" s="28">
        <v>84</v>
      </c>
      <c r="E25" s="28">
        <v>85</v>
      </c>
      <c r="F25" s="31">
        <f t="shared" si="0"/>
        <v>1.0119047619047619</v>
      </c>
      <c r="G25" s="28">
        <f t="shared" si="1"/>
        <v>1</v>
      </c>
      <c r="H25" s="8"/>
      <c r="I25" s="18"/>
      <c r="J25" s="8"/>
      <c r="K25" s="8"/>
    </row>
    <row r="26" spans="1:11" s="9" customFormat="1" ht="14.25" customHeight="1">
      <c r="A26" s="35" t="s">
        <v>4</v>
      </c>
      <c r="B26" s="36"/>
      <c r="C26" s="27">
        <v>123.8</v>
      </c>
      <c r="D26" s="27">
        <v>84</v>
      </c>
      <c r="E26" s="27">
        <v>85</v>
      </c>
      <c r="F26" s="32">
        <f t="shared" si="0"/>
        <v>1.0119047619047619</v>
      </c>
      <c r="G26" s="27">
        <f t="shared" si="1"/>
        <v>1</v>
      </c>
      <c r="H26" s="8"/>
      <c r="I26" s="18"/>
      <c r="J26" s="8"/>
      <c r="K26" s="8"/>
    </row>
    <row r="27" spans="1:11" s="9" customFormat="1" ht="14.25" customHeight="1">
      <c r="A27" s="35" t="s">
        <v>5</v>
      </c>
      <c r="B27" s="36"/>
      <c r="C27" s="27">
        <v>0</v>
      </c>
      <c r="D27" s="27">
        <v>0</v>
      </c>
      <c r="E27" s="27">
        <v>0</v>
      </c>
      <c r="F27" s="32" t="e">
        <f t="shared" si="0"/>
        <v>#DIV/0!</v>
      </c>
      <c r="G27" s="27">
        <f t="shared" si="1"/>
        <v>0</v>
      </c>
      <c r="H27" s="8"/>
      <c r="I27" s="18"/>
      <c r="J27" s="8"/>
      <c r="K27" s="8"/>
    </row>
    <row r="28" spans="1:11" s="9" customFormat="1" ht="41.4" customHeight="1">
      <c r="A28" s="39" t="s">
        <v>23</v>
      </c>
      <c r="B28" s="41"/>
      <c r="C28" s="28">
        <v>34.799999999999997</v>
      </c>
      <c r="D28" s="28">
        <v>35.700000000000003</v>
      </c>
      <c r="E28" s="28">
        <v>35.700000000000003</v>
      </c>
      <c r="F28" s="31">
        <f t="shared" si="0"/>
        <v>1</v>
      </c>
      <c r="G28" s="28">
        <f t="shared" si="1"/>
        <v>0</v>
      </c>
      <c r="H28" s="8"/>
      <c r="I28" s="18"/>
      <c r="J28" s="8"/>
      <c r="K28" s="8"/>
    </row>
    <row r="29" spans="1:11" s="9" customFormat="1" ht="13.5" customHeight="1">
      <c r="A29" s="35" t="s">
        <v>4</v>
      </c>
      <c r="B29" s="36"/>
      <c r="C29" s="27">
        <v>34.799999999999997</v>
      </c>
      <c r="D29" s="27">
        <v>35.700000000000003</v>
      </c>
      <c r="E29" s="27">
        <v>35.700000000000003</v>
      </c>
      <c r="F29" s="32">
        <f t="shared" si="0"/>
        <v>1</v>
      </c>
      <c r="G29" s="27">
        <f t="shared" si="1"/>
        <v>0</v>
      </c>
      <c r="H29" s="8"/>
      <c r="I29" s="18"/>
      <c r="J29" s="8"/>
      <c r="K29" s="8"/>
    </row>
    <row r="30" spans="1:11" s="9" customFormat="1" ht="14.25" customHeight="1">
      <c r="A30" s="35" t="s">
        <v>5</v>
      </c>
      <c r="B30" s="36"/>
      <c r="C30" s="27">
        <v>0</v>
      </c>
      <c r="D30" s="27">
        <v>0</v>
      </c>
      <c r="E30" s="27">
        <v>0</v>
      </c>
      <c r="F30" s="32" t="e">
        <f t="shared" si="0"/>
        <v>#DIV/0!</v>
      </c>
      <c r="G30" s="27">
        <f t="shared" si="1"/>
        <v>0</v>
      </c>
      <c r="H30" s="8"/>
      <c r="I30" s="18"/>
      <c r="J30" s="8"/>
      <c r="K30" s="8"/>
    </row>
    <row r="31" spans="1:11" s="9" customFormat="1" ht="39.75" customHeight="1">
      <c r="A31" s="39" t="s">
        <v>24</v>
      </c>
      <c r="B31" s="41"/>
      <c r="C31" s="28">
        <v>2010</v>
      </c>
      <c r="D31" s="28">
        <v>266</v>
      </c>
      <c r="E31" s="28">
        <v>5000</v>
      </c>
      <c r="F31" s="31">
        <f t="shared" si="0"/>
        <v>18.796992481203006</v>
      </c>
      <c r="G31" s="28">
        <f t="shared" si="1"/>
        <v>4734</v>
      </c>
      <c r="H31" s="8"/>
      <c r="I31" s="18"/>
      <c r="J31" s="8"/>
      <c r="K31" s="8"/>
    </row>
    <row r="32" spans="1:11" s="9" customFormat="1" ht="14.25" customHeight="1">
      <c r="A32" s="35" t="s">
        <v>4</v>
      </c>
      <c r="B32" s="36"/>
      <c r="C32" s="27">
        <v>0</v>
      </c>
      <c r="D32" s="27">
        <v>266</v>
      </c>
      <c r="E32" s="27">
        <v>0</v>
      </c>
      <c r="F32" s="32">
        <f t="shared" si="0"/>
        <v>0</v>
      </c>
      <c r="G32" s="27">
        <f t="shared" si="1"/>
        <v>-266</v>
      </c>
      <c r="H32" s="8"/>
      <c r="I32" s="18"/>
      <c r="J32" s="8"/>
      <c r="K32" s="8"/>
    </row>
    <row r="33" spans="1:11" s="9" customFormat="1" ht="14.25" customHeight="1">
      <c r="A33" s="35" t="s">
        <v>5</v>
      </c>
      <c r="B33" s="36"/>
      <c r="C33" s="27">
        <v>2010</v>
      </c>
      <c r="D33" s="27">
        <v>0</v>
      </c>
      <c r="E33" s="27">
        <v>5000</v>
      </c>
      <c r="F33" s="32" t="e">
        <f t="shared" si="0"/>
        <v>#DIV/0!</v>
      </c>
      <c r="G33" s="27">
        <f t="shared" si="1"/>
        <v>5000</v>
      </c>
      <c r="H33" s="8"/>
      <c r="I33" s="18"/>
      <c r="J33" s="8"/>
      <c r="K33" s="8"/>
    </row>
    <row r="34" spans="1:11" s="9" customFormat="1" ht="39.6" customHeight="1">
      <c r="A34" s="39" t="s">
        <v>25</v>
      </c>
      <c r="B34" s="41"/>
      <c r="C34" s="28">
        <v>220.5</v>
      </c>
      <c r="D34" s="28">
        <v>300.5</v>
      </c>
      <c r="E34" s="28">
        <v>0</v>
      </c>
      <c r="F34" s="31">
        <f t="shared" si="0"/>
        <v>0</v>
      </c>
      <c r="G34" s="28">
        <f t="shared" si="1"/>
        <v>-300.5</v>
      </c>
      <c r="H34" s="8"/>
      <c r="I34" s="18"/>
      <c r="J34" s="8"/>
      <c r="K34" s="8"/>
    </row>
    <row r="35" spans="1:11" s="9" customFormat="1" ht="14.25" customHeight="1">
      <c r="A35" s="35" t="s">
        <v>4</v>
      </c>
      <c r="B35" s="36"/>
      <c r="C35" s="27">
        <v>10</v>
      </c>
      <c r="D35" s="27">
        <v>0</v>
      </c>
      <c r="E35" s="27">
        <v>0</v>
      </c>
      <c r="F35" s="32" t="e">
        <f t="shared" si="0"/>
        <v>#DIV/0!</v>
      </c>
      <c r="G35" s="27">
        <f t="shared" si="1"/>
        <v>0</v>
      </c>
      <c r="H35" s="8"/>
      <c r="I35" s="18"/>
      <c r="J35" s="8"/>
      <c r="K35" s="8"/>
    </row>
    <row r="36" spans="1:11" s="9" customFormat="1" ht="12.75" customHeight="1">
      <c r="A36" s="35" t="s">
        <v>5</v>
      </c>
      <c r="B36" s="36"/>
      <c r="C36" s="27">
        <v>210.5</v>
      </c>
      <c r="D36" s="27">
        <v>300.5</v>
      </c>
      <c r="E36" s="27">
        <v>0</v>
      </c>
      <c r="F36" s="32">
        <f t="shared" si="0"/>
        <v>0</v>
      </c>
      <c r="G36" s="27">
        <f t="shared" si="1"/>
        <v>-300.5</v>
      </c>
      <c r="H36" s="8"/>
      <c r="I36" s="18"/>
      <c r="J36" s="8"/>
      <c r="K36" s="8"/>
    </row>
    <row r="37" spans="1:11" s="9" customFormat="1" ht="60" customHeight="1">
      <c r="A37" s="39" t="s">
        <v>18</v>
      </c>
      <c r="B37" s="41"/>
      <c r="C37" s="28">
        <v>641.20000000000005</v>
      </c>
      <c r="D37" s="28">
        <v>596.5</v>
      </c>
      <c r="E37" s="28">
        <v>171.3</v>
      </c>
      <c r="F37" s="31">
        <f t="shared" si="0"/>
        <v>0.28717518860016766</v>
      </c>
      <c r="G37" s="28">
        <f t="shared" si="1"/>
        <v>-425.2</v>
      </c>
      <c r="H37" s="8"/>
      <c r="I37" s="18"/>
      <c r="J37" s="8"/>
      <c r="K37" s="8"/>
    </row>
    <row r="38" spans="1:11" s="23" customFormat="1" ht="13.2">
      <c r="A38" s="35" t="s">
        <v>4</v>
      </c>
      <c r="B38" s="36"/>
      <c r="C38" s="27">
        <v>271.3</v>
      </c>
      <c r="D38" s="27">
        <v>171.3</v>
      </c>
      <c r="E38" s="27">
        <v>171.3</v>
      </c>
      <c r="F38" s="32">
        <f t="shared" si="0"/>
        <v>1</v>
      </c>
      <c r="G38" s="27">
        <f t="shared" si="1"/>
        <v>0</v>
      </c>
      <c r="H38" s="21"/>
      <c r="I38" s="22"/>
      <c r="J38" s="21"/>
      <c r="K38" s="21"/>
    </row>
    <row r="39" spans="1:11" s="23" customFormat="1" ht="13.2">
      <c r="A39" s="35" t="s">
        <v>5</v>
      </c>
      <c r="B39" s="36"/>
      <c r="C39" s="27">
        <v>369.9</v>
      </c>
      <c r="D39" s="27">
        <v>425.2</v>
      </c>
      <c r="E39" s="27">
        <v>0</v>
      </c>
      <c r="F39" s="32">
        <f t="shared" si="0"/>
        <v>0</v>
      </c>
      <c r="G39" s="27">
        <f t="shared" si="1"/>
        <v>-425.2</v>
      </c>
      <c r="H39" s="21"/>
      <c r="I39" s="22"/>
      <c r="J39" s="21"/>
      <c r="K39" s="21"/>
    </row>
    <row r="40" spans="1:11" s="9" customFormat="1" ht="59.25" customHeight="1">
      <c r="A40" s="39" t="s">
        <v>26</v>
      </c>
      <c r="B40" s="51"/>
      <c r="C40" s="28">
        <v>4083.1</v>
      </c>
      <c r="D40" s="28">
        <v>3774.9</v>
      </c>
      <c r="E40" s="28">
        <v>2724.4</v>
      </c>
      <c r="F40" s="31">
        <f t="shared" si="0"/>
        <v>0.72171448250284775</v>
      </c>
      <c r="G40" s="28">
        <f t="shared" si="1"/>
        <v>-1050.5</v>
      </c>
      <c r="H40" s="8"/>
      <c r="I40" s="18"/>
      <c r="J40" s="8"/>
      <c r="K40" s="8"/>
    </row>
    <row r="41" spans="1:11" s="23" customFormat="1" ht="13.2">
      <c r="A41" s="35" t="s">
        <v>4</v>
      </c>
      <c r="B41" s="36"/>
      <c r="C41" s="27">
        <v>1260.3</v>
      </c>
      <c r="D41" s="27">
        <v>1438</v>
      </c>
      <c r="E41" s="27">
        <v>1386.9</v>
      </c>
      <c r="F41" s="32">
        <f t="shared" si="0"/>
        <v>0.96446453407510435</v>
      </c>
      <c r="G41" s="27">
        <f t="shared" si="1"/>
        <v>-51.099999999999909</v>
      </c>
      <c r="H41" s="21"/>
      <c r="I41" s="22"/>
      <c r="J41" s="21"/>
      <c r="K41" s="21"/>
    </row>
    <row r="42" spans="1:11" s="23" customFormat="1" ht="13.2">
      <c r="A42" s="35" t="s">
        <v>5</v>
      </c>
      <c r="B42" s="36"/>
      <c r="C42" s="27">
        <v>2822.8</v>
      </c>
      <c r="D42" s="27">
        <v>2336.9</v>
      </c>
      <c r="E42" s="27">
        <v>1337.5</v>
      </c>
      <c r="F42" s="32">
        <f t="shared" si="0"/>
        <v>0.57233942402327864</v>
      </c>
      <c r="G42" s="27">
        <f t="shared" si="1"/>
        <v>-999.40000000000009</v>
      </c>
      <c r="H42" s="21"/>
      <c r="I42" s="22"/>
      <c r="J42" s="21"/>
      <c r="K42" s="21"/>
    </row>
    <row r="43" spans="1:11" ht="46.5" customHeight="1">
      <c r="A43" s="39" t="s">
        <v>27</v>
      </c>
      <c r="B43" s="41"/>
      <c r="C43" s="28">
        <v>7916.1</v>
      </c>
      <c r="D43" s="28">
        <v>22384.7</v>
      </c>
      <c r="E43" s="28">
        <v>27437.7</v>
      </c>
      <c r="F43" s="31">
        <f t="shared" si="0"/>
        <v>1.2257345418969205</v>
      </c>
      <c r="G43" s="28">
        <f t="shared" si="1"/>
        <v>5053</v>
      </c>
      <c r="I43" s="7"/>
    </row>
    <row r="44" spans="1:11" ht="16.5" customHeight="1">
      <c r="A44" s="35" t="s">
        <v>4</v>
      </c>
      <c r="B44" s="36"/>
      <c r="C44" s="27">
        <v>5086.1000000000004</v>
      </c>
      <c r="D44" s="27">
        <v>13051.7</v>
      </c>
      <c r="E44" s="27">
        <v>27437.7</v>
      </c>
      <c r="F44" s="32">
        <f t="shared" si="0"/>
        <v>2.1022318931633426</v>
      </c>
      <c r="G44" s="27">
        <f t="shared" si="1"/>
        <v>14386</v>
      </c>
      <c r="I44" s="7"/>
    </row>
    <row r="45" spans="1:11" ht="15" customHeight="1">
      <c r="A45" s="35" t="s">
        <v>5</v>
      </c>
      <c r="B45" s="36"/>
      <c r="C45" s="27">
        <v>2830</v>
      </c>
      <c r="D45" s="27">
        <v>9333</v>
      </c>
      <c r="E45" s="27"/>
      <c r="F45" s="32">
        <f t="shared" si="0"/>
        <v>0</v>
      </c>
      <c r="G45" s="27">
        <f t="shared" si="1"/>
        <v>-9333</v>
      </c>
      <c r="I45" s="7"/>
    </row>
    <row r="46" spans="1:11" ht="32.25" customHeight="1">
      <c r="A46" s="39" t="s">
        <v>28</v>
      </c>
      <c r="B46" s="41"/>
      <c r="C46" s="28">
        <v>223284.7</v>
      </c>
      <c r="D46" s="28">
        <v>227293.5</v>
      </c>
      <c r="E46" s="28">
        <v>207400.3</v>
      </c>
      <c r="F46" s="31">
        <f t="shared" si="0"/>
        <v>0.91247791951815604</v>
      </c>
      <c r="G46" s="28">
        <f t="shared" si="1"/>
        <v>-19893.200000000012</v>
      </c>
      <c r="I46" s="7"/>
    </row>
    <row r="47" spans="1:11" ht="13.5" customHeight="1">
      <c r="A47" s="35" t="s">
        <v>4</v>
      </c>
      <c r="B47" s="36"/>
      <c r="C47" s="27">
        <v>42460</v>
      </c>
      <c r="D47" s="27">
        <v>44130.5</v>
      </c>
      <c r="E47" s="27">
        <v>60582.5</v>
      </c>
      <c r="F47" s="32">
        <f t="shared" si="0"/>
        <v>1.372803389945729</v>
      </c>
      <c r="G47" s="27">
        <f t="shared" si="1"/>
        <v>16452</v>
      </c>
      <c r="I47" s="7"/>
    </row>
    <row r="48" spans="1:11" ht="12.75" customHeight="1">
      <c r="A48" s="35" t="s">
        <v>5</v>
      </c>
      <c r="B48" s="36"/>
      <c r="C48" s="27">
        <v>180824.7</v>
      </c>
      <c r="D48" s="27">
        <v>183163</v>
      </c>
      <c r="E48" s="27">
        <v>146817.79999999999</v>
      </c>
      <c r="F48" s="32">
        <f t="shared" si="0"/>
        <v>0.80156909419478817</v>
      </c>
      <c r="G48" s="27">
        <f t="shared" si="1"/>
        <v>-36345.200000000012</v>
      </c>
      <c r="I48" s="7"/>
    </row>
    <row r="49" spans="1:11" ht="30" customHeight="1">
      <c r="A49" s="39" t="s">
        <v>29</v>
      </c>
      <c r="B49" s="41"/>
      <c r="C49" s="28">
        <v>45493.5</v>
      </c>
      <c r="D49" s="28">
        <v>34679.800000000003</v>
      </c>
      <c r="E49" s="28">
        <v>30181.9</v>
      </c>
      <c r="F49" s="31">
        <f t="shared" si="0"/>
        <v>0.87030202019619485</v>
      </c>
      <c r="G49" s="28">
        <f t="shared" si="1"/>
        <v>-4497.9000000000015</v>
      </c>
      <c r="I49" s="7"/>
    </row>
    <row r="50" spans="1:11" ht="13.2">
      <c r="A50" s="35" t="s">
        <v>4</v>
      </c>
      <c r="B50" s="36"/>
      <c r="C50" s="27">
        <v>26313</v>
      </c>
      <c r="D50" s="27">
        <v>30512.9</v>
      </c>
      <c r="E50" s="27">
        <v>30181.9</v>
      </c>
      <c r="F50" s="32">
        <f t="shared" si="0"/>
        <v>0.98915212909949557</v>
      </c>
      <c r="G50" s="27">
        <f t="shared" si="1"/>
        <v>-331</v>
      </c>
      <c r="I50" s="7"/>
    </row>
    <row r="51" spans="1:11" ht="14.1" customHeight="1">
      <c r="A51" s="35" t="s">
        <v>5</v>
      </c>
      <c r="B51" s="36"/>
      <c r="C51" s="27">
        <v>19180.5</v>
      </c>
      <c r="D51" s="27">
        <v>4166.8999999999996</v>
      </c>
      <c r="E51" s="27">
        <v>0</v>
      </c>
      <c r="F51" s="32">
        <f t="shared" si="0"/>
        <v>0</v>
      </c>
      <c r="G51" s="27">
        <f t="shared" si="1"/>
        <v>-4166.8999999999996</v>
      </c>
      <c r="I51" s="7"/>
    </row>
    <row r="52" spans="1:11" s="4" customFormat="1" ht="13.2">
      <c r="A52" s="39" t="s">
        <v>9</v>
      </c>
      <c r="B52" s="41"/>
      <c r="C52" s="28">
        <f>C10+C13+C16+C19+C25+C22+C28+C31+C34+C37+C40+C43+C46+C49</f>
        <v>302346.09999999998</v>
      </c>
      <c r="D52" s="28">
        <f>D10+D13+D16+D19+D25+D22+D28+D31+D34+D37+D40+D43+D46+D49</f>
        <v>313934.39999999997</v>
      </c>
      <c r="E52" s="28">
        <f>E10+E16+E19+E25+E28+E31+E37+E40+E43+E46+E49</f>
        <v>290528.40000000002</v>
      </c>
      <c r="F52" s="31">
        <f t="shared" si="0"/>
        <v>0.92544302249132315</v>
      </c>
      <c r="G52" s="28">
        <f t="shared" si="1"/>
        <v>-23405.999999999942</v>
      </c>
      <c r="H52" s="3"/>
      <c r="I52" s="19"/>
    </row>
    <row r="53" spans="1:11" s="4" customFormat="1" ht="13.2">
      <c r="A53" s="35" t="s">
        <v>4</v>
      </c>
      <c r="B53" s="36"/>
      <c r="C53" s="27">
        <f>C11+C14+C17+C20+C23+C26+C29+C32+C35+C38+C41+C44+C47+C50</f>
        <v>79952.600000000006</v>
      </c>
      <c r="D53" s="27">
        <f>D11+D14+D17+D20+D23+D26+D29+D32+D35+D38+D41+D44+D47+D50</f>
        <v>95991.1</v>
      </c>
      <c r="E53" s="27">
        <f>E11+E14+E17+E20+E23+E26+E29+E32+E35+E38+E41+E44+E47+E50</f>
        <v>122335.9</v>
      </c>
      <c r="F53" s="32">
        <f t="shared" si="0"/>
        <v>1.2744504438432311</v>
      </c>
      <c r="G53" s="27">
        <f t="shared" si="1"/>
        <v>26344.799999999988</v>
      </c>
      <c r="H53" s="3"/>
      <c r="I53" s="19"/>
    </row>
    <row r="54" spans="1:11" s="4" customFormat="1" ht="13.2">
      <c r="A54" s="35" t="s">
        <v>5</v>
      </c>
      <c r="B54" s="36"/>
      <c r="C54" s="27">
        <f>C52-C53</f>
        <v>222393.49999999997</v>
      </c>
      <c r="D54" s="27">
        <f t="shared" ref="D54:E54" si="2">D52-D53</f>
        <v>217943.29999999996</v>
      </c>
      <c r="E54" s="27">
        <f t="shared" si="2"/>
        <v>168192.50000000003</v>
      </c>
      <c r="F54" s="32">
        <f t="shared" si="0"/>
        <v>0.77172594890505952</v>
      </c>
      <c r="G54" s="27">
        <f t="shared" si="1"/>
        <v>-49750.79999999993</v>
      </c>
      <c r="H54" s="3"/>
      <c r="I54" s="19"/>
    </row>
    <row r="55" spans="1:11" s="4" customFormat="1" ht="13.8">
      <c r="A55" s="49" t="s">
        <v>7</v>
      </c>
      <c r="B55" s="50"/>
      <c r="C55" s="29">
        <f>C8-C52</f>
        <v>45955.600000000035</v>
      </c>
      <c r="D55" s="29">
        <f>D8-D52</f>
        <v>48428.000000000058</v>
      </c>
      <c r="E55" s="29">
        <f>E8-E52</f>
        <v>49943.5</v>
      </c>
      <c r="F55" s="31">
        <f t="shared" si="0"/>
        <v>1.0312938795737991</v>
      </c>
      <c r="G55" s="28">
        <f t="shared" si="1"/>
        <v>1515.4999999999418</v>
      </c>
      <c r="H55" s="3"/>
      <c r="I55" s="19"/>
    </row>
    <row r="56" spans="1:11">
      <c r="B56" s="20"/>
      <c r="C56" s="6"/>
      <c r="D56" s="6"/>
      <c r="E56" s="6"/>
      <c r="H56" s="2"/>
      <c r="I56" s="2"/>
      <c r="J56" s="2"/>
      <c r="K56" s="2"/>
    </row>
    <row r="57" spans="1:11">
      <c r="B57" s="20"/>
      <c r="C57" s="6"/>
      <c r="D57" s="6"/>
      <c r="E57" s="6"/>
      <c r="H57" s="2"/>
      <c r="I57" s="2"/>
      <c r="J57" s="2"/>
      <c r="K57" s="2"/>
    </row>
    <row r="58" spans="1:11">
      <c r="B58" s="20"/>
      <c r="C58" s="6"/>
      <c r="D58" s="6"/>
      <c r="E58" s="6"/>
      <c r="H58" s="2"/>
      <c r="I58" s="2"/>
      <c r="J58" s="2"/>
      <c r="K58" s="2"/>
    </row>
    <row r="59" spans="1:11">
      <c r="C59" s="6"/>
      <c r="D59" s="6"/>
      <c r="E59" s="6"/>
      <c r="H59" s="2"/>
      <c r="I59" s="2"/>
      <c r="J59" s="2"/>
      <c r="K59" s="2"/>
    </row>
    <row r="60" spans="1:11">
      <c r="H60" s="2"/>
      <c r="I60" s="2"/>
      <c r="J60" s="2"/>
      <c r="K60" s="2"/>
    </row>
  </sheetData>
  <mergeCells count="55">
    <mergeCell ref="D5:D7"/>
    <mergeCell ref="A26:B26"/>
    <mergeCell ref="A27:B27"/>
    <mergeCell ref="A22:B22"/>
    <mergeCell ref="A23:B23"/>
    <mergeCell ref="A24:B24"/>
    <mergeCell ref="A11:B11"/>
    <mergeCell ref="A12:B12"/>
    <mergeCell ref="A14:B14"/>
    <mergeCell ref="A15:B15"/>
    <mergeCell ref="A25:B25"/>
    <mergeCell ref="A53:B53"/>
    <mergeCell ref="A28:B28"/>
    <mergeCell ref="A38:B38"/>
    <mergeCell ref="A51:B51"/>
    <mergeCell ref="A42:B42"/>
    <mergeCell ref="A52:B52"/>
    <mergeCell ref="A37:B37"/>
    <mergeCell ref="A40:B40"/>
    <mergeCell ref="A49:B49"/>
    <mergeCell ref="A50:B50"/>
    <mergeCell ref="A46:B46"/>
    <mergeCell ref="A39:B39"/>
    <mergeCell ref="A55:B55"/>
    <mergeCell ref="A43:B43"/>
    <mergeCell ref="A29:B29"/>
    <mergeCell ref="A30:B30"/>
    <mergeCell ref="A35:B35"/>
    <mergeCell ref="A36:B36"/>
    <mergeCell ref="A44:B44"/>
    <mergeCell ref="A45:B45"/>
    <mergeCell ref="A47:B47"/>
    <mergeCell ref="A48:B48"/>
    <mergeCell ref="A41:B41"/>
    <mergeCell ref="A31:B31"/>
    <mergeCell ref="A32:B32"/>
    <mergeCell ref="A33:B33"/>
    <mergeCell ref="A54:B54"/>
    <mergeCell ref="A34:B34"/>
    <mergeCell ref="E2:G2"/>
    <mergeCell ref="A17:B17"/>
    <mergeCell ref="A18:B18"/>
    <mergeCell ref="A20:B20"/>
    <mergeCell ref="A21:B21"/>
    <mergeCell ref="A8:B8"/>
    <mergeCell ref="A9:G9"/>
    <mergeCell ref="E5:E7"/>
    <mergeCell ref="F5:G6"/>
    <mergeCell ref="A3:G3"/>
    <mergeCell ref="A10:B10"/>
    <mergeCell ref="A13:B13"/>
    <mergeCell ref="A16:B16"/>
    <mergeCell ref="A19:B19"/>
    <mergeCell ref="A5:B7"/>
    <mergeCell ref="C5:C7"/>
  </mergeCells>
  <pageMargins left="0.43307086614173229" right="0.19685039370078741" top="0.27559055118110237" bottom="0.27559055118110237" header="0.31496062992125984" footer="0.31496062992125984"/>
  <pageSetup paperSize="9" scale="7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к ПЗ</vt:lpstr>
      <vt:lpstr>'Приложение 3 к ПЗ'!Область_печати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User</cp:lastModifiedBy>
  <cp:lastPrinted>2020-11-13T08:18:27Z</cp:lastPrinted>
  <dcterms:created xsi:type="dcterms:W3CDTF">2016-06-17T10:09:22Z</dcterms:created>
  <dcterms:modified xsi:type="dcterms:W3CDTF">2020-11-13T11:30:47Z</dcterms:modified>
</cp:coreProperties>
</file>